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P:\8681\03-Foret\07-Travaux\3-Marché\Infrastructure\2026\2_TRIC\2_Rémonville\DCE\"/>
    </mc:Choice>
  </mc:AlternateContent>
  <xr:revisionPtr revIDLastSave="0" documentId="13_ncr:1_{611301CC-3CA8-4E19-94D0-9BF2E165F6A3}" xr6:coauthVersionLast="47" xr6:coauthVersionMax="47" xr10:uidLastSave="{00000000-0000-0000-0000-000000000000}"/>
  <bookViews>
    <workbookView xWindow="-28920" yWindow="-120" windowWidth="29040" windowHeight="15720" xr2:uid="{6FC29DDA-EEC0-4B1C-86AF-56D71AE17562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7" i="1" l="1"/>
  <c r="F65" i="1" l="1"/>
  <c r="F8" i="1"/>
  <c r="F9" i="1"/>
  <c r="F10" i="1"/>
  <c r="F64" i="1"/>
  <c r="F63" i="1"/>
  <c r="F59" i="1"/>
  <c r="F45" i="1"/>
  <c r="F43" i="1"/>
  <c r="F42" i="1"/>
  <c r="F33" i="1"/>
  <c r="F31" i="1"/>
  <c r="F30" i="1"/>
  <c r="F21" i="1"/>
  <c r="F20" i="1"/>
  <c r="F18" i="1"/>
  <c r="F17" i="1"/>
  <c r="F16" i="1"/>
  <c r="F15" i="1"/>
  <c r="F13" i="1"/>
  <c r="F34" i="1" l="1"/>
  <c r="F35" i="1" s="1"/>
  <c r="F36" i="1" s="1"/>
  <c r="F46" i="1"/>
  <c r="F61" i="1"/>
  <c r="F66" i="1" s="1"/>
  <c r="F67" i="1" s="1"/>
  <c r="F12" i="1"/>
  <c r="F47" i="1" l="1"/>
  <c r="F48" i="1" s="1"/>
  <c r="F22" i="1"/>
  <c r="F23" i="1" l="1"/>
  <c r="F24" i="1" s="1"/>
  <c r="F50" i="1"/>
  <c r="F70" i="1" l="1"/>
  <c r="F71" i="1" s="1"/>
  <c r="F72" i="1" s="1"/>
  <c r="F51" i="1"/>
  <c r="F52" i="1" s="1"/>
</calcChain>
</file>

<file path=xl/sharedStrings.xml><?xml version="1.0" encoding="utf-8"?>
<sst xmlns="http://schemas.openxmlformats.org/spreadsheetml/2006/main" count="124" uniqueCount="72">
  <si>
    <t>BORDEREAU DESCRIPTIF ET ESTIMATIF</t>
  </si>
  <si>
    <t>FD de Rémonville</t>
  </si>
  <si>
    <t xml:space="preserve">ROUTE FORESTIERE </t>
  </si>
  <si>
    <t>n° prix</t>
  </si>
  <si>
    <t>DESIGNATION DES TRAVAUX</t>
  </si>
  <si>
    <t>QUANTITE</t>
  </si>
  <si>
    <t>UNITE</t>
  </si>
  <si>
    <t>PRIX UNITAIRE € HT</t>
  </si>
  <si>
    <t>PRIX TOTAL € HT</t>
  </si>
  <si>
    <t>1.1 - Terrassements</t>
  </si>
  <si>
    <t>1.1</t>
  </si>
  <si>
    <t>Dessouchage de l'emprise</t>
  </si>
  <si>
    <t>m²</t>
  </si>
  <si>
    <t>1.2</t>
  </si>
  <si>
    <t>Décaissement de la route sur 25 cm</t>
  </si>
  <si>
    <r>
      <t>m</t>
    </r>
    <r>
      <rPr>
        <vertAlign val="superscript"/>
        <sz val="11"/>
        <color theme="1"/>
        <rFont val="Aptos Narrow"/>
        <family val="2"/>
        <scheme val="minor"/>
      </rPr>
      <t>3</t>
    </r>
  </si>
  <si>
    <t>ml</t>
  </si>
  <si>
    <t>1.3</t>
  </si>
  <si>
    <t>réglages accotements</t>
  </si>
  <si>
    <t>2 - Empierrement</t>
  </si>
  <si>
    <t>2.1</t>
  </si>
  <si>
    <t xml:space="preserve">Couche de base : 0/150 sur 40 cm </t>
  </si>
  <si>
    <t>2.2</t>
  </si>
  <si>
    <t xml:space="preserve">Couche de roulement: 0/31,5 sur 10 cm </t>
  </si>
  <si>
    <t>3 - Assainissment</t>
  </si>
  <si>
    <t>3.1</t>
  </si>
  <si>
    <t>Création d'un fossé amont et aval trapezoidal 60 cm + exutoires</t>
  </si>
  <si>
    <t>3.2</t>
  </si>
  <si>
    <t>Création de fenêtre de drainage</t>
  </si>
  <si>
    <t>unite</t>
  </si>
  <si>
    <t>3.3</t>
  </si>
  <si>
    <t>Acqueduc Ø400 mm</t>
  </si>
  <si>
    <t>3.4</t>
  </si>
  <si>
    <t>Têtes d'aqueduc</t>
  </si>
  <si>
    <t>4 - Divers</t>
  </si>
  <si>
    <t>4.1</t>
  </si>
  <si>
    <t>Test de portance</t>
  </si>
  <si>
    <t>4.2</t>
  </si>
  <si>
    <t>Fourniture et pose de piquet de matérialisation</t>
  </si>
  <si>
    <t>unité</t>
  </si>
  <si>
    <t>TOTAL € HT</t>
  </si>
  <si>
    <t>TVA 20%</t>
  </si>
  <si>
    <t>TOTAL € TTC</t>
  </si>
  <si>
    <t>Depot retournement 316 m² parcelle 35</t>
  </si>
  <si>
    <t>5 - Terrassements</t>
  </si>
  <si>
    <t>5.1</t>
  </si>
  <si>
    <t>5.2</t>
  </si>
  <si>
    <t xml:space="preserve">Décaissement sur 25 cm </t>
  </si>
  <si>
    <t>6 - Empierrement</t>
  </si>
  <si>
    <t>6.1</t>
  </si>
  <si>
    <t xml:space="preserve">Couche de base en 0/150 sur 50 cm </t>
  </si>
  <si>
    <t>Depot retournement 316 m² parcelle 37</t>
  </si>
  <si>
    <t>7 - Terrassements</t>
  </si>
  <si>
    <t>7.1</t>
  </si>
  <si>
    <t>7.2</t>
  </si>
  <si>
    <t>8 - Empierrement</t>
  </si>
  <si>
    <t>8.1</t>
  </si>
  <si>
    <t>TVA 20 %</t>
  </si>
  <si>
    <t>9 - Terrassements</t>
  </si>
  <si>
    <t>9.1</t>
  </si>
  <si>
    <t>10 - Empierrement</t>
  </si>
  <si>
    <t>10.1</t>
  </si>
  <si>
    <t>11 - Revêtements</t>
  </si>
  <si>
    <t>11.1</t>
  </si>
  <si>
    <t>Réalisation d'un enduit bicouche</t>
  </si>
  <si>
    <t>Réalisation d'un enduit mocouche</t>
  </si>
  <si>
    <t>TOTAL CHANTIER HT</t>
  </si>
  <si>
    <t>Tranche optionnelle</t>
  </si>
  <si>
    <t>Tranche Ferme</t>
  </si>
  <si>
    <t>TOTAL TF HT</t>
  </si>
  <si>
    <t>TOTAL TO HT</t>
  </si>
  <si>
    <t>Agrandissement dépôt P12 + enduits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</si>
</sst>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.0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11"/>
      <name val="Aptos Narrow"/>
      <family val="2"/>
      <scheme val="minor"/>
    </font>
    <font>
      <vertAlign val="superscript"/>
      <sz val="11"/>
      <color theme="1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9">
    <xf numFmtId="0" fontId="0" fillId="0" borderId="0" xfId="0"/>
    <xf numFmtId="0" fontId="5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center" wrapText="1"/>
    </xf>
    <xf numFmtId="1" fontId="6" fillId="0" borderId="1" xfId="0" applyNumberFormat="1" applyFont="1" applyBorder="1" applyAlignment="1">
      <alignment horizontal="center" vertical="center"/>
    </xf>
    <xf numFmtId="44" fontId="0" fillId="0" borderId="1" xfId="1" applyFont="1" applyBorder="1" applyAlignment="1">
      <alignment horizontal="right" vertical="center"/>
    </xf>
    <xf numFmtId="0" fontId="0" fillId="0" borderId="0" xfId="0" applyAlignment="1">
      <alignment horizontal="left"/>
    </xf>
    <xf numFmtId="44" fontId="0" fillId="0" borderId="1" xfId="1" applyFont="1" applyFill="1" applyBorder="1" applyAlignment="1">
      <alignment horizontal="right" vertical="center"/>
    </xf>
    <xf numFmtId="0" fontId="6" fillId="0" borderId="0" xfId="0" applyFont="1"/>
    <xf numFmtId="0" fontId="0" fillId="4" borderId="1" xfId="0" applyFill="1" applyBorder="1" applyAlignment="1">
      <alignment horizontal="center" vertical="center"/>
    </xf>
    <xf numFmtId="0" fontId="0" fillId="4" borderId="1" xfId="0" applyFill="1" applyBorder="1" applyAlignment="1">
      <alignment vertical="center" wrapText="1"/>
    </xf>
    <xf numFmtId="1" fontId="6" fillId="4" borderId="1" xfId="0" applyNumberFormat="1" applyFont="1" applyFill="1" applyBorder="1" applyAlignment="1">
      <alignment horizontal="center" vertical="center"/>
    </xf>
    <xf numFmtId="44" fontId="0" fillId="4" borderId="1" xfId="1" applyFont="1" applyFill="1" applyBorder="1" applyAlignment="1">
      <alignment horizontal="right" vertical="center"/>
    </xf>
    <xf numFmtId="164" fontId="6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4" fontId="3" fillId="0" borderId="0" xfId="1" applyFont="1"/>
    <xf numFmtId="0" fontId="0" fillId="0" borderId="0" xfId="0" applyAlignment="1">
      <alignment vertical="center" wrapText="1"/>
    </xf>
    <xf numFmtId="1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center" vertical="center"/>
    </xf>
    <xf numFmtId="44" fontId="0" fillId="0" borderId="5" xfId="1" applyFont="1" applyBorder="1" applyAlignment="1">
      <alignment horizontal="right" vertical="center"/>
    </xf>
    <xf numFmtId="0" fontId="2" fillId="0" borderId="0" xfId="0" applyFont="1"/>
    <xf numFmtId="1" fontId="0" fillId="0" borderId="1" xfId="0" applyNumberFormat="1" applyBorder="1" applyAlignment="1">
      <alignment horizontal="center" vertical="center"/>
    </xf>
    <xf numFmtId="44" fontId="0" fillId="0" borderId="0" xfId="1" applyFont="1" applyBorder="1" applyAlignment="1">
      <alignment horizontal="right" vertical="center"/>
    </xf>
    <xf numFmtId="0" fontId="0" fillId="0" borderId="0" xfId="0" applyAlignment="1">
      <alignment wrapText="1"/>
    </xf>
    <xf numFmtId="44" fontId="0" fillId="0" borderId="4" xfId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3" borderId="2" xfId="0" applyFill="1" applyBorder="1" applyAlignment="1">
      <alignment horizontal="left" vertical="center"/>
    </xf>
    <xf numFmtId="0" fontId="0" fillId="3" borderId="3" xfId="0" applyFill="1" applyBorder="1" applyAlignment="1">
      <alignment horizontal="left" vertical="center"/>
    </xf>
    <xf numFmtId="0" fontId="0" fillId="3" borderId="4" xfId="0" applyFill="1" applyBorder="1" applyAlignment="1">
      <alignment horizontal="left" vertical="center"/>
    </xf>
    <xf numFmtId="0" fontId="3" fillId="5" borderId="2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left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FEC2EE-DC39-4AC8-8408-42FA56DB5F2D}">
  <dimension ref="A1:J72"/>
  <sheetViews>
    <sheetView tabSelected="1" topLeftCell="A2" workbookViewId="0">
      <selection activeCell="H15" sqref="H15"/>
    </sheetView>
  </sheetViews>
  <sheetFormatPr baseColWidth="10" defaultRowHeight="15" x14ac:dyDescent="0.25"/>
  <cols>
    <col min="1" max="1" width="6.42578125" customWidth="1"/>
    <col min="2" max="2" width="35.28515625" style="26" customWidth="1"/>
    <col min="5" max="5" width="18.42578125" bestFit="1" customWidth="1"/>
    <col min="6" max="6" width="18.28515625" customWidth="1"/>
    <col min="7" max="7" width="12.7109375" bestFit="1" customWidth="1"/>
    <col min="8" max="8" width="24.5703125" customWidth="1"/>
    <col min="9" max="9" width="14.42578125" customWidth="1"/>
  </cols>
  <sheetData>
    <row r="1" spans="1:10" ht="30" customHeight="1" x14ac:dyDescent="0.3">
      <c r="A1" s="29" t="s">
        <v>0</v>
      </c>
      <c r="B1" s="29"/>
      <c r="C1" s="29"/>
      <c r="D1" s="29"/>
      <c r="E1" s="29"/>
      <c r="F1" s="29"/>
      <c r="H1" s="30"/>
      <c r="I1" s="30"/>
      <c r="J1" s="30"/>
    </row>
    <row r="2" spans="1:10" ht="30" customHeight="1" x14ac:dyDescent="0.3">
      <c r="A2" s="29" t="s">
        <v>1</v>
      </c>
      <c r="B2" s="29"/>
      <c r="C2" s="29"/>
      <c r="D2" s="29"/>
      <c r="E2" s="29"/>
      <c r="F2" s="29"/>
      <c r="H2" s="1"/>
      <c r="I2" s="1"/>
      <c r="J2" s="1"/>
    </row>
    <row r="4" spans="1:10" ht="26.25" customHeight="1" x14ac:dyDescent="0.25">
      <c r="A4" s="35" t="s">
        <v>68</v>
      </c>
      <c r="B4" s="36"/>
      <c r="C4" s="36"/>
      <c r="D4" s="36"/>
      <c r="E4" s="36"/>
      <c r="F4" s="37"/>
    </row>
    <row r="5" spans="1:10" x14ac:dyDescent="0.25">
      <c r="A5" s="31" t="s">
        <v>2</v>
      </c>
      <c r="B5" s="31"/>
      <c r="C5" s="31"/>
      <c r="D5" s="31"/>
      <c r="E5" s="31"/>
      <c r="F5" s="31"/>
    </row>
    <row r="6" spans="1:10" x14ac:dyDescent="0.25">
      <c r="A6" s="2" t="s">
        <v>3</v>
      </c>
      <c r="B6" s="3" t="s">
        <v>4</v>
      </c>
      <c r="C6" s="4" t="s">
        <v>5</v>
      </c>
      <c r="D6" s="4" t="s">
        <v>6</v>
      </c>
      <c r="E6" s="4" t="s">
        <v>7</v>
      </c>
      <c r="F6" s="4" t="s">
        <v>8</v>
      </c>
    </row>
    <row r="7" spans="1:10" x14ac:dyDescent="0.25">
      <c r="A7" s="32" t="s">
        <v>9</v>
      </c>
      <c r="B7" s="33"/>
      <c r="C7" s="33"/>
      <c r="D7" s="33"/>
      <c r="E7" s="33"/>
      <c r="F7" s="34"/>
    </row>
    <row r="8" spans="1:10" x14ac:dyDescent="0.25">
      <c r="A8" s="4" t="s">
        <v>10</v>
      </c>
      <c r="B8" s="5" t="s">
        <v>11</v>
      </c>
      <c r="C8" s="6">
        <v>6560</v>
      </c>
      <c r="D8" s="2" t="s">
        <v>12</v>
      </c>
      <c r="E8" s="7"/>
      <c r="F8" s="7">
        <f t="shared" ref="F8:F13" si="0">E8*C8</f>
        <v>0</v>
      </c>
    </row>
    <row r="9" spans="1:10" ht="16.5" x14ac:dyDescent="0.25">
      <c r="A9" s="4" t="s">
        <v>13</v>
      </c>
      <c r="B9" s="5" t="s">
        <v>14</v>
      </c>
      <c r="C9" s="6">
        <v>739</v>
      </c>
      <c r="D9" s="2" t="s">
        <v>15</v>
      </c>
      <c r="E9" s="7"/>
      <c r="F9" s="7">
        <f t="shared" si="0"/>
        <v>0</v>
      </c>
      <c r="H9" s="8"/>
    </row>
    <row r="10" spans="1:10" x14ac:dyDescent="0.25">
      <c r="A10" s="4" t="s">
        <v>17</v>
      </c>
      <c r="B10" s="5" t="s">
        <v>18</v>
      </c>
      <c r="C10" s="6">
        <v>1610</v>
      </c>
      <c r="D10" s="2" t="s">
        <v>16</v>
      </c>
      <c r="E10" s="9"/>
      <c r="F10" s="9">
        <f t="shared" si="0"/>
        <v>0</v>
      </c>
      <c r="H10" s="8"/>
    </row>
    <row r="11" spans="1:10" x14ac:dyDescent="0.25">
      <c r="A11" s="32" t="s">
        <v>19</v>
      </c>
      <c r="B11" s="33"/>
      <c r="C11" s="33"/>
      <c r="D11" s="33"/>
      <c r="E11" s="33"/>
      <c r="F11" s="34"/>
      <c r="H11" s="10"/>
    </row>
    <row r="12" spans="1:10" ht="16.5" x14ac:dyDescent="0.25">
      <c r="A12" s="11" t="s">
        <v>20</v>
      </c>
      <c r="B12" s="12" t="s">
        <v>21</v>
      </c>
      <c r="C12" s="13">
        <v>1183</v>
      </c>
      <c r="D12" s="2" t="s">
        <v>15</v>
      </c>
      <c r="E12" s="14"/>
      <c r="F12" s="14">
        <f t="shared" si="0"/>
        <v>0</v>
      </c>
    </row>
    <row r="13" spans="1:10" ht="16.5" x14ac:dyDescent="0.25">
      <c r="A13" s="11" t="s">
        <v>22</v>
      </c>
      <c r="B13" s="12" t="s">
        <v>23</v>
      </c>
      <c r="C13" s="13">
        <v>296</v>
      </c>
      <c r="D13" s="2" t="s">
        <v>15</v>
      </c>
      <c r="E13" s="14"/>
      <c r="F13" s="14">
        <f t="shared" si="0"/>
        <v>0</v>
      </c>
    </row>
    <row r="14" spans="1:10" x14ac:dyDescent="0.25">
      <c r="A14" s="32" t="s">
        <v>24</v>
      </c>
      <c r="B14" s="33"/>
      <c r="C14" s="33"/>
      <c r="D14" s="33"/>
      <c r="E14" s="33"/>
      <c r="F14" s="34"/>
    </row>
    <row r="15" spans="1:10" ht="30" x14ac:dyDescent="0.25">
      <c r="A15" s="2" t="s">
        <v>25</v>
      </c>
      <c r="B15" s="5" t="s">
        <v>26</v>
      </c>
      <c r="C15" s="6">
        <v>825</v>
      </c>
      <c r="D15" s="2" t="s">
        <v>16</v>
      </c>
      <c r="E15" s="7"/>
      <c r="F15" s="7">
        <f t="shared" ref="F15:F18" si="1">E15*C15</f>
        <v>0</v>
      </c>
    </row>
    <row r="16" spans="1:10" x14ac:dyDescent="0.25">
      <c r="A16" s="2" t="s">
        <v>27</v>
      </c>
      <c r="B16" s="5" t="s">
        <v>28</v>
      </c>
      <c r="C16" s="6">
        <v>8</v>
      </c>
      <c r="D16" s="2" t="s">
        <v>29</v>
      </c>
      <c r="E16" s="7"/>
      <c r="F16" s="7">
        <f t="shared" si="1"/>
        <v>0</v>
      </c>
    </row>
    <row r="17" spans="1:9" x14ac:dyDescent="0.25">
      <c r="A17" s="2" t="s">
        <v>30</v>
      </c>
      <c r="B17" s="5" t="s">
        <v>31</v>
      </c>
      <c r="C17" s="15">
        <f>14.4+4.8</f>
        <v>19.2</v>
      </c>
      <c r="D17" s="2" t="s">
        <v>16</v>
      </c>
      <c r="E17" s="7"/>
      <c r="F17" s="7">
        <f t="shared" si="1"/>
        <v>0</v>
      </c>
    </row>
    <row r="18" spans="1:9" x14ac:dyDescent="0.25">
      <c r="A18" s="2" t="s">
        <v>32</v>
      </c>
      <c r="B18" s="5" t="s">
        <v>33</v>
      </c>
      <c r="C18" s="6">
        <v>6</v>
      </c>
      <c r="D18" s="2" t="s">
        <v>29</v>
      </c>
      <c r="E18" s="7"/>
      <c r="F18" s="7">
        <f t="shared" si="1"/>
        <v>0</v>
      </c>
      <c r="H18" s="16"/>
      <c r="I18" s="17"/>
    </row>
    <row r="19" spans="1:9" x14ac:dyDescent="0.25">
      <c r="A19" s="32" t="s">
        <v>34</v>
      </c>
      <c r="B19" s="33"/>
      <c r="C19" s="33"/>
      <c r="D19" s="33"/>
      <c r="E19" s="33"/>
      <c r="F19" s="34"/>
    </row>
    <row r="20" spans="1:9" x14ac:dyDescent="0.25">
      <c r="A20" s="2" t="s">
        <v>35</v>
      </c>
      <c r="B20" s="5" t="s">
        <v>36</v>
      </c>
      <c r="C20" s="6">
        <v>1</v>
      </c>
      <c r="D20" s="2" t="s">
        <v>29</v>
      </c>
      <c r="E20" s="7"/>
      <c r="F20" s="7">
        <f t="shared" ref="F20:F21" si="2">E20*C20</f>
        <v>0</v>
      </c>
    </row>
    <row r="21" spans="1:9" ht="30" x14ac:dyDescent="0.25">
      <c r="A21" s="2" t="s">
        <v>37</v>
      </c>
      <c r="B21" s="5" t="s">
        <v>38</v>
      </c>
      <c r="C21" s="6">
        <v>6</v>
      </c>
      <c r="D21" s="2" t="s">
        <v>39</v>
      </c>
      <c r="E21" s="7"/>
      <c r="F21" s="7">
        <f t="shared" si="2"/>
        <v>0</v>
      </c>
    </row>
    <row r="22" spans="1:9" x14ac:dyDescent="0.25">
      <c r="B22" s="18"/>
      <c r="C22" s="19"/>
      <c r="D22" s="20"/>
      <c r="E22" s="21" t="s">
        <v>40</v>
      </c>
      <c r="F22" s="22">
        <f>SUM(F8:F21)</f>
        <v>0</v>
      </c>
    </row>
    <row r="23" spans="1:9" x14ac:dyDescent="0.25">
      <c r="B23" s="18"/>
      <c r="C23" s="19"/>
      <c r="D23" s="20"/>
      <c r="E23" s="2" t="s">
        <v>41</v>
      </c>
      <c r="F23" s="7">
        <f>0.2*F22</f>
        <v>0</v>
      </c>
    </row>
    <row r="24" spans="1:9" s="23" customFormat="1" x14ac:dyDescent="0.25">
      <c r="A24"/>
      <c r="B24" s="18"/>
      <c r="C24" s="19"/>
      <c r="D24" s="20"/>
      <c r="E24" s="2" t="s">
        <v>42</v>
      </c>
      <c r="F24" s="7">
        <f>F23+F22</f>
        <v>0</v>
      </c>
    </row>
    <row r="25" spans="1:9" x14ac:dyDescent="0.25">
      <c r="B25" s="18"/>
      <c r="C25" s="19"/>
      <c r="D25" s="20"/>
      <c r="E25" s="20"/>
      <c r="F25" s="20"/>
    </row>
    <row r="26" spans="1:9" x14ac:dyDescent="0.25">
      <c r="B26" s="18"/>
      <c r="C26" s="19"/>
      <c r="D26" s="20"/>
      <c r="E26" s="20"/>
      <c r="F26" s="20"/>
    </row>
    <row r="27" spans="1:9" x14ac:dyDescent="0.25">
      <c r="A27" s="28" t="s">
        <v>43</v>
      </c>
      <c r="B27" s="28"/>
      <c r="C27" s="28"/>
      <c r="D27" s="28"/>
      <c r="E27" s="28"/>
      <c r="F27" s="28"/>
    </row>
    <row r="28" spans="1:9" x14ac:dyDescent="0.25">
      <c r="A28" s="2" t="s">
        <v>3</v>
      </c>
      <c r="B28" s="3" t="s">
        <v>4</v>
      </c>
      <c r="C28" s="4" t="s">
        <v>5</v>
      </c>
      <c r="D28" s="4" t="s">
        <v>6</v>
      </c>
      <c r="E28" s="4" t="s">
        <v>7</v>
      </c>
      <c r="F28" s="4" t="s">
        <v>8</v>
      </c>
    </row>
    <row r="29" spans="1:9" x14ac:dyDescent="0.25">
      <c r="A29" s="32" t="s">
        <v>44</v>
      </c>
      <c r="B29" s="33"/>
      <c r="C29" s="33"/>
      <c r="D29" s="33"/>
      <c r="E29" s="33"/>
      <c r="F29" s="34"/>
    </row>
    <row r="30" spans="1:9" x14ac:dyDescent="0.25">
      <c r="A30" s="4" t="s">
        <v>45</v>
      </c>
      <c r="B30" s="5" t="s">
        <v>11</v>
      </c>
      <c r="C30" s="24">
        <v>1000</v>
      </c>
      <c r="D30" s="2" t="s">
        <v>12</v>
      </c>
      <c r="E30" s="7"/>
      <c r="F30" s="7">
        <f>E30*C30</f>
        <v>0</v>
      </c>
    </row>
    <row r="31" spans="1:9" ht="16.5" x14ac:dyDescent="0.25">
      <c r="A31" s="4" t="s">
        <v>46</v>
      </c>
      <c r="B31" s="5" t="s">
        <v>47</v>
      </c>
      <c r="C31" s="24">
        <v>79</v>
      </c>
      <c r="D31" s="2" t="s">
        <v>15</v>
      </c>
      <c r="E31" s="7"/>
      <c r="F31" s="7">
        <f>E31*C31</f>
        <v>0</v>
      </c>
    </row>
    <row r="32" spans="1:9" x14ac:dyDescent="0.25">
      <c r="A32" s="32" t="s">
        <v>48</v>
      </c>
      <c r="B32" s="33"/>
      <c r="C32" s="33"/>
      <c r="D32" s="33"/>
      <c r="E32" s="33"/>
      <c r="F32" s="34"/>
    </row>
    <row r="33" spans="1:9" ht="16.5" x14ac:dyDescent="0.25">
      <c r="A33" s="4" t="s">
        <v>49</v>
      </c>
      <c r="B33" s="5" t="s">
        <v>50</v>
      </c>
      <c r="C33" s="24">
        <v>158</v>
      </c>
      <c r="D33" s="2" t="s">
        <v>15</v>
      </c>
      <c r="E33" s="7"/>
      <c r="F33" s="7">
        <f>E33*C33</f>
        <v>0</v>
      </c>
      <c r="H33" s="16"/>
      <c r="I33" s="17"/>
    </row>
    <row r="34" spans="1:9" x14ac:dyDescent="0.25">
      <c r="B34" s="18"/>
      <c r="C34" s="19"/>
      <c r="D34" s="20"/>
      <c r="E34" s="2" t="s">
        <v>40</v>
      </c>
      <c r="F34" s="7">
        <f>SUM(F30:F33)</f>
        <v>0</v>
      </c>
    </row>
    <row r="35" spans="1:9" x14ac:dyDescent="0.25">
      <c r="B35" s="18"/>
      <c r="C35" s="19"/>
      <c r="D35" s="20"/>
      <c r="E35" s="2" t="s">
        <v>41</v>
      </c>
      <c r="F35" s="7">
        <f>0.2*F34</f>
        <v>0</v>
      </c>
    </row>
    <row r="36" spans="1:9" x14ac:dyDescent="0.25">
      <c r="B36" s="18"/>
      <c r="C36" s="20"/>
      <c r="D36" s="20"/>
      <c r="E36" s="2" t="s">
        <v>42</v>
      </c>
      <c r="F36" s="7">
        <f>F35+F34</f>
        <v>0</v>
      </c>
    </row>
    <row r="37" spans="1:9" x14ac:dyDescent="0.25">
      <c r="B37" s="18"/>
      <c r="C37" s="20"/>
      <c r="D37" s="20"/>
      <c r="E37" s="20"/>
      <c r="F37" s="25"/>
    </row>
    <row r="38" spans="1:9" x14ac:dyDescent="0.25">
      <c r="B38" s="18"/>
      <c r="C38" s="20"/>
      <c r="D38" s="20"/>
      <c r="E38" s="20"/>
      <c r="F38" s="25"/>
    </row>
    <row r="39" spans="1:9" x14ac:dyDescent="0.25">
      <c r="A39" s="28" t="s">
        <v>51</v>
      </c>
      <c r="B39" s="28"/>
      <c r="C39" s="28"/>
      <c r="D39" s="28"/>
      <c r="E39" s="28"/>
      <c r="F39" s="28"/>
    </row>
    <row r="40" spans="1:9" x14ac:dyDescent="0.25">
      <c r="A40" s="2" t="s">
        <v>3</v>
      </c>
      <c r="B40" s="3" t="s">
        <v>4</v>
      </c>
      <c r="C40" s="4" t="s">
        <v>5</v>
      </c>
      <c r="D40" s="4" t="s">
        <v>6</v>
      </c>
      <c r="E40" s="4" t="s">
        <v>7</v>
      </c>
      <c r="F40" s="4" t="s">
        <v>8</v>
      </c>
    </row>
    <row r="41" spans="1:9" x14ac:dyDescent="0.25">
      <c r="A41" s="32" t="s">
        <v>52</v>
      </c>
      <c r="B41" s="33"/>
      <c r="C41" s="33"/>
      <c r="D41" s="33"/>
      <c r="E41" s="33"/>
      <c r="F41" s="34"/>
    </row>
    <row r="42" spans="1:9" x14ac:dyDescent="0.25">
      <c r="A42" s="4" t="s">
        <v>53</v>
      </c>
      <c r="B42" s="5" t="s">
        <v>11</v>
      </c>
      <c r="C42" s="24">
        <v>1000</v>
      </c>
      <c r="D42" s="2" t="s">
        <v>12</v>
      </c>
      <c r="E42" s="7"/>
      <c r="F42" s="7">
        <f>E42*C42</f>
        <v>0</v>
      </c>
    </row>
    <row r="43" spans="1:9" ht="16.5" x14ac:dyDescent="0.25">
      <c r="A43" s="4" t="s">
        <v>54</v>
      </c>
      <c r="B43" s="5" t="s">
        <v>47</v>
      </c>
      <c r="C43" s="24">
        <v>79</v>
      </c>
      <c r="D43" s="2" t="s">
        <v>15</v>
      </c>
      <c r="E43" s="7"/>
      <c r="F43" s="7">
        <f>E43*C43</f>
        <v>0</v>
      </c>
      <c r="H43" s="16"/>
      <c r="I43" s="17"/>
    </row>
    <row r="44" spans="1:9" x14ac:dyDescent="0.25">
      <c r="A44" s="32" t="s">
        <v>55</v>
      </c>
      <c r="B44" s="33"/>
      <c r="C44" s="33"/>
      <c r="D44" s="33"/>
      <c r="E44" s="33"/>
      <c r="F44" s="34"/>
    </row>
    <row r="45" spans="1:9" ht="16.5" x14ac:dyDescent="0.25">
      <c r="A45" s="4" t="s">
        <v>56</v>
      </c>
      <c r="B45" s="5" t="s">
        <v>50</v>
      </c>
      <c r="C45" s="24">
        <v>158</v>
      </c>
      <c r="D45" s="2" t="s">
        <v>15</v>
      </c>
      <c r="E45" s="7"/>
      <c r="F45" s="7">
        <f>E45*C45</f>
        <v>0</v>
      </c>
    </row>
    <row r="46" spans="1:9" x14ac:dyDescent="0.25">
      <c r="B46" s="18"/>
      <c r="C46" s="19"/>
      <c r="D46" s="20"/>
      <c r="E46" s="2" t="s">
        <v>40</v>
      </c>
      <c r="F46" s="7">
        <f>SUM(F42:F45)</f>
        <v>0</v>
      </c>
    </row>
    <row r="47" spans="1:9" x14ac:dyDescent="0.25">
      <c r="B47" s="18"/>
      <c r="C47" s="19"/>
      <c r="D47" s="20"/>
      <c r="E47" s="2" t="s">
        <v>41</v>
      </c>
      <c r="F47" s="7">
        <f>0.2*F46</f>
        <v>0</v>
      </c>
    </row>
    <row r="48" spans="1:9" x14ac:dyDescent="0.25">
      <c r="B48" s="18"/>
      <c r="C48" s="20"/>
      <c r="D48" s="20"/>
      <c r="E48" s="2" t="s">
        <v>42</v>
      </c>
      <c r="F48" s="7">
        <f>F47+F46</f>
        <v>0</v>
      </c>
    </row>
    <row r="49" spans="1:9" x14ac:dyDescent="0.25">
      <c r="B49" s="18"/>
      <c r="C49" s="20"/>
      <c r="D49" s="20"/>
      <c r="E49" s="20"/>
      <c r="F49" s="25"/>
    </row>
    <row r="50" spans="1:9" x14ac:dyDescent="0.25">
      <c r="E50" s="2" t="s">
        <v>69</v>
      </c>
      <c r="F50" s="27">
        <f>F34+F22+F46</f>
        <v>0</v>
      </c>
      <c r="H50" s="16"/>
      <c r="I50" s="17"/>
    </row>
    <row r="51" spans="1:9" x14ac:dyDescent="0.25">
      <c r="E51" s="21" t="s">
        <v>57</v>
      </c>
      <c r="F51" s="7">
        <f>F50*0.2</f>
        <v>0</v>
      </c>
    </row>
    <row r="52" spans="1:9" x14ac:dyDescent="0.25">
      <c r="E52" s="2" t="s">
        <v>42</v>
      </c>
      <c r="F52" s="7">
        <f>F50+F51</f>
        <v>0</v>
      </c>
    </row>
    <row r="55" spans="1:9" ht="29.25" customHeight="1" x14ac:dyDescent="0.25">
      <c r="A55" s="35" t="s">
        <v>67</v>
      </c>
      <c r="B55" s="36"/>
      <c r="C55" s="36"/>
      <c r="D55" s="36"/>
      <c r="E55" s="36"/>
      <c r="F55" s="37"/>
    </row>
    <row r="56" spans="1:9" x14ac:dyDescent="0.25">
      <c r="A56" s="28" t="s">
        <v>71</v>
      </c>
      <c r="B56" s="28"/>
      <c r="C56" s="28"/>
      <c r="D56" s="28"/>
      <c r="E56" s="28"/>
      <c r="F56" s="28"/>
    </row>
    <row r="57" spans="1:9" x14ac:dyDescent="0.25">
      <c r="A57" s="2" t="s">
        <v>3</v>
      </c>
      <c r="B57" s="3" t="s">
        <v>4</v>
      </c>
      <c r="C57" s="4" t="s">
        <v>5</v>
      </c>
      <c r="D57" s="4" t="s">
        <v>6</v>
      </c>
      <c r="E57" s="4" t="s">
        <v>7</v>
      </c>
      <c r="F57" s="4" t="s">
        <v>8</v>
      </c>
    </row>
    <row r="58" spans="1:9" x14ac:dyDescent="0.25">
      <c r="A58" s="32" t="s">
        <v>58</v>
      </c>
      <c r="B58" s="33"/>
      <c r="C58" s="33"/>
      <c r="D58" s="33"/>
      <c r="E58" s="33"/>
      <c r="F58" s="34"/>
    </row>
    <row r="59" spans="1:9" ht="16.5" x14ac:dyDescent="0.25">
      <c r="A59" s="4" t="s">
        <v>59</v>
      </c>
      <c r="B59" s="5" t="s">
        <v>47</v>
      </c>
      <c r="C59" s="24">
        <v>74</v>
      </c>
      <c r="D59" s="2" t="s">
        <v>15</v>
      </c>
      <c r="E59" s="7"/>
      <c r="F59" s="7">
        <f>E59*C59</f>
        <v>0</v>
      </c>
    </row>
    <row r="60" spans="1:9" x14ac:dyDescent="0.25">
      <c r="A60" s="32" t="s">
        <v>60</v>
      </c>
      <c r="B60" s="33"/>
      <c r="C60" s="33"/>
      <c r="D60" s="33"/>
      <c r="E60" s="33"/>
      <c r="F60" s="34"/>
    </row>
    <row r="61" spans="1:9" ht="16.5" x14ac:dyDescent="0.25">
      <c r="A61" s="4" t="s">
        <v>61</v>
      </c>
      <c r="B61" s="5" t="s">
        <v>50</v>
      </c>
      <c r="C61" s="24">
        <v>74</v>
      </c>
      <c r="D61" s="2" t="s">
        <v>15</v>
      </c>
      <c r="E61" s="7"/>
      <c r="F61" s="7">
        <f>E61*C61</f>
        <v>0</v>
      </c>
    </row>
    <row r="62" spans="1:9" x14ac:dyDescent="0.25">
      <c r="A62" s="38" t="s">
        <v>62</v>
      </c>
      <c r="B62" s="38"/>
      <c r="C62" s="38"/>
      <c r="D62" s="38"/>
      <c r="E62" s="38"/>
      <c r="F62" s="38"/>
    </row>
    <row r="63" spans="1:9" x14ac:dyDescent="0.25">
      <c r="A63" s="2" t="s">
        <v>63</v>
      </c>
      <c r="B63" s="5" t="s">
        <v>64</v>
      </c>
      <c r="C63" s="6">
        <v>240</v>
      </c>
      <c r="D63" s="2" t="s">
        <v>12</v>
      </c>
      <c r="E63" s="7"/>
      <c r="F63" s="7">
        <f>E63*C63</f>
        <v>0</v>
      </c>
    </row>
    <row r="64" spans="1:9" x14ac:dyDescent="0.25">
      <c r="A64" s="2" t="s">
        <v>63</v>
      </c>
      <c r="B64" s="5" t="s">
        <v>65</v>
      </c>
      <c r="C64" s="6">
        <v>1050</v>
      </c>
      <c r="D64" s="2" t="s">
        <v>12</v>
      </c>
      <c r="E64" s="7"/>
      <c r="F64" s="7">
        <f>E64*C64</f>
        <v>0</v>
      </c>
    </row>
    <row r="65" spans="5:6" x14ac:dyDescent="0.25">
      <c r="E65" s="2" t="s">
        <v>70</v>
      </c>
      <c r="F65" s="27">
        <f>F64+F63+F61+F59</f>
        <v>0</v>
      </c>
    </row>
    <row r="66" spans="5:6" x14ac:dyDescent="0.25">
      <c r="E66" s="21" t="s">
        <v>57</v>
      </c>
      <c r="F66" s="7">
        <f>F65*0.2</f>
        <v>0</v>
      </c>
    </row>
    <row r="67" spans="5:6" x14ac:dyDescent="0.25">
      <c r="E67" s="2" t="s">
        <v>42</v>
      </c>
      <c r="F67" s="7">
        <f>F65+F66</f>
        <v>0</v>
      </c>
    </row>
    <row r="70" spans="5:6" x14ac:dyDescent="0.25">
      <c r="E70" s="2" t="s">
        <v>66</v>
      </c>
      <c r="F70" s="27">
        <f>F65+F50</f>
        <v>0</v>
      </c>
    </row>
    <row r="71" spans="5:6" x14ac:dyDescent="0.25">
      <c r="E71" s="21" t="s">
        <v>57</v>
      </c>
      <c r="F71" s="7">
        <f>F70*0.2</f>
        <v>0</v>
      </c>
    </row>
    <row r="72" spans="5:6" x14ac:dyDescent="0.25">
      <c r="E72" s="2" t="s">
        <v>42</v>
      </c>
      <c r="F72" s="7">
        <f>F70+F71</f>
        <v>0</v>
      </c>
    </row>
  </sheetData>
  <mergeCells count="20">
    <mergeCell ref="A62:F62"/>
    <mergeCell ref="A41:F41"/>
    <mergeCell ref="A44:F44"/>
    <mergeCell ref="A55:F55"/>
    <mergeCell ref="A56:F56"/>
    <mergeCell ref="A58:F58"/>
    <mergeCell ref="A60:F60"/>
    <mergeCell ref="A39:F39"/>
    <mergeCell ref="A1:F1"/>
    <mergeCell ref="H1:J1"/>
    <mergeCell ref="A2:F2"/>
    <mergeCell ref="A5:F5"/>
    <mergeCell ref="A7:F7"/>
    <mergeCell ref="A11:F11"/>
    <mergeCell ref="A4:F4"/>
    <mergeCell ref="A14:F14"/>
    <mergeCell ref="A19:F19"/>
    <mergeCell ref="A27:F27"/>
    <mergeCell ref="A29:F29"/>
    <mergeCell ref="A32:F3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Microsoft Office 365 x64 fr 2102.13801.21092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MESOT Pierre-Louis</dc:creator>
  <cp:lastModifiedBy>CHEVRIER Simon</cp:lastModifiedBy>
  <dcterms:created xsi:type="dcterms:W3CDTF">2026-01-12T13:55:47Z</dcterms:created>
  <dcterms:modified xsi:type="dcterms:W3CDTF">2026-01-13T09:49:46Z</dcterms:modified>
</cp:coreProperties>
</file>